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ddiecw3/Desktop/GRC 404/"/>
    </mc:Choice>
  </mc:AlternateContent>
  <xr:revisionPtr revIDLastSave="0" documentId="8_{E8891319-2E2B-C446-8743-BB9AA8C94D4C}" xr6:coauthVersionLast="47" xr6:coauthVersionMax="47" xr10:uidLastSave="{00000000-0000-0000-0000-000000000000}"/>
  <bookViews>
    <workbookView xWindow="1600" yWindow="1000" windowWidth="28800" windowHeight="17640" xr2:uid="{00000000-000D-0000-FFFF-FFFF00000000}"/>
  </bookViews>
  <sheets>
    <sheet name="D-36 Ink" sheetId="1" r:id="rId1"/>
    <sheet name="Ink Lookup" sheetId="2" r:id="rId2"/>
  </sheets>
  <definedNames>
    <definedName name="Ink_color">'Ink Lookup'!$B$1:$U$1</definedName>
    <definedName name="Paper_type">'Ink Lookup'!$A$2:$A$8</definedName>
    <definedName name="table_array_ink_mileage">'Ink Lookup'!$A$1:$U$8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B18" i="1"/>
  <c r="C17" i="1"/>
  <c r="D17" i="1"/>
  <c r="E17" i="1"/>
  <c r="F17" i="1"/>
  <c r="G17" i="1"/>
  <c r="H17" i="1"/>
  <c r="B17" i="1"/>
  <c r="C15" i="1"/>
  <c r="D15" i="1"/>
  <c r="E15" i="1"/>
  <c r="F15" i="1"/>
  <c r="G15" i="1"/>
  <c r="H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<sst xmlns="http://schemas.openxmlformats.org/spreadsheetml/2006/main" count="62" uniqueCount="47">
  <si>
    <t>Problem Set</t>
    <phoneticPr fontId="6" type="noConversion"/>
  </si>
  <si>
    <t>Problem Number</t>
    <phoneticPr fontId="6" type="noConversion"/>
  </si>
  <si>
    <t>Type Page width</t>
    <phoneticPr fontId="6" type="noConversion"/>
  </si>
  <si>
    <t>Type page height</t>
    <phoneticPr fontId="6" type="noConversion"/>
  </si>
  <si>
    <t>FSS Quantity</t>
    <phoneticPr fontId="6" type="noConversion"/>
  </si>
  <si>
    <t>Ink spoilage</t>
  </si>
  <si>
    <t>Paper spoilage (total or use forms multiplier)</t>
  </si>
  <si>
    <t>Paper type</t>
  </si>
  <si>
    <t>Ink Color</t>
  </si>
  <si>
    <t>Cyan</t>
  </si>
  <si>
    <t>Ink price/lb</t>
  </si>
  <si>
    <t>Page Count</t>
  </si>
  <si>
    <t>Percent coverage</t>
  </si>
  <si>
    <r>
      <t>Coverage of Ink (in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>)</t>
    </r>
  </si>
  <si>
    <t>Ink Mileage</t>
  </si>
  <si>
    <t>Lbs of Ink</t>
    <phoneticPr fontId="6" type="noConversion"/>
  </si>
  <si>
    <t>Cost of Ink</t>
    <phoneticPr fontId="6" type="noConversion"/>
  </si>
  <si>
    <t>Exam 2</t>
  </si>
  <si>
    <t>B</t>
  </si>
  <si>
    <t>No. 2 Enamel</t>
  </si>
  <si>
    <t>Regular Black</t>
  </si>
  <si>
    <t>Base Black</t>
  </si>
  <si>
    <t>Purple</t>
  </si>
  <si>
    <t>Trans. Blue</t>
  </si>
  <si>
    <t>Trans. Green</t>
  </si>
  <si>
    <t>Trans. Yellow</t>
  </si>
  <si>
    <t>Chrome Yellow</t>
  </si>
  <si>
    <t>Persian Orange</t>
  </si>
  <si>
    <t>Trans. Red</t>
  </si>
  <si>
    <t>Opaque Red</t>
  </si>
  <si>
    <t>Brown</t>
  </si>
  <si>
    <t>Overprint Varnish</t>
  </si>
  <si>
    <t>Opaque White</t>
  </si>
  <si>
    <t>Tint Base</t>
  </si>
  <si>
    <t>Magenta</t>
  </si>
  <si>
    <t>Yellow</t>
  </si>
  <si>
    <t>Silver</t>
  </si>
  <si>
    <t>Metallics</t>
  </si>
  <si>
    <t>Flourescent</t>
  </si>
  <si>
    <t>No. 1 enamel</t>
  </si>
  <si>
    <t>No. 2 enamel</t>
  </si>
  <si>
    <t>-</t>
  </si>
  <si>
    <t>Litho coated</t>
  </si>
  <si>
    <t>Dull coated</t>
  </si>
  <si>
    <t>M.F. book</t>
  </si>
  <si>
    <t>Newsprint</t>
  </si>
  <si>
    <t>Antique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</si>
</sst>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Verdana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b/>
      <sz val="36"/>
      <name val="Verdana"/>
      <family val="2"/>
    </font>
    <font>
      <vertAlign val="superscript"/>
      <sz val="10"/>
      <name val="Verdana"/>
      <family val="2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3" fillId="3" borderId="1" xfId="1" applyNumberFormat="1" applyFont="1" applyFill="1" applyBorder="1" applyAlignment="1">
      <alignment horizontal="center"/>
    </xf>
    <xf numFmtId="0" fontId="4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0" fillId="5" borderId="1" xfId="0" applyFont="1" applyFill="1" applyBorder="1"/>
    <xf numFmtId="0" fontId="11" fillId="5" borderId="1" xfId="0" applyFont="1" applyFill="1" applyBorder="1"/>
    <xf numFmtId="0" fontId="3" fillId="6" borderId="1" xfId="1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3" fillId="3" borderId="1" xfId="1" applyNumberFormat="1" applyFont="1" applyFill="1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0" fontId="2" fillId="4" borderId="2" xfId="0" applyNumberFormat="1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5">
    <cellStyle name="Followed Hyperlink" xfId="4" builtinId="9" hidden="1"/>
    <cellStyle name="Hyperlink" xfId="3" builtinId="8" hidden="1"/>
    <cellStyle name="Neutral" xfId="1" builtinId="2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19"/>
  <sheetViews>
    <sheetView tabSelected="1" zoomScale="150" zoomScaleNormal="150" zoomScalePageLayoutView="90" workbookViewId="0">
      <selection activeCell="B15" sqref="B15"/>
    </sheetView>
  </sheetViews>
  <sheetFormatPr baseColWidth="10" defaultColWidth="8.6640625" defaultRowHeight="13" x14ac:dyDescent="0.15"/>
  <cols>
    <col min="1" max="1" width="25.6640625" customWidth="1"/>
    <col min="2" max="2" width="18.1640625" customWidth="1"/>
    <col min="3" max="3" width="19.1640625" customWidth="1"/>
    <col min="4" max="4" width="17.5" customWidth="1"/>
    <col min="5" max="5" width="15.6640625" customWidth="1"/>
    <col min="6" max="6" width="16.83203125" customWidth="1"/>
    <col min="7" max="7" width="17.83203125" customWidth="1"/>
    <col min="8" max="8" width="18.83203125" customWidth="1"/>
  </cols>
  <sheetData>
    <row r="1" spans="1:16378" ht="45" x14ac:dyDescent="0.45">
      <c r="A1" s="1" t="s">
        <v>0</v>
      </c>
      <c r="B1" s="9" t="s">
        <v>17</v>
      </c>
      <c r="C1" s="10"/>
      <c r="D1" s="11"/>
      <c r="E1" s="11"/>
      <c r="F1" s="11"/>
      <c r="G1" s="11"/>
      <c r="H1" s="11"/>
    </row>
    <row r="2" spans="1:16378" ht="15" x14ac:dyDescent="0.2">
      <c r="A2" s="1" t="s">
        <v>1</v>
      </c>
      <c r="B2" s="9" t="s">
        <v>18</v>
      </c>
      <c r="C2" s="11"/>
      <c r="D2" s="11"/>
      <c r="E2" s="11"/>
      <c r="F2" s="11"/>
      <c r="G2" s="11"/>
      <c r="H2" s="11"/>
    </row>
    <row r="3" spans="1:16378" ht="15" x14ac:dyDescent="0.2">
      <c r="A3" s="1" t="s">
        <v>2</v>
      </c>
      <c r="B3" s="9">
        <v>4.25</v>
      </c>
      <c r="C3" s="12"/>
      <c r="D3" s="11"/>
      <c r="E3" s="11"/>
      <c r="F3" s="11"/>
      <c r="G3" s="11"/>
      <c r="H3" s="11"/>
    </row>
    <row r="4" spans="1:16378" ht="15" x14ac:dyDescent="0.2">
      <c r="A4" s="1" t="s">
        <v>3</v>
      </c>
      <c r="B4" s="9">
        <v>8.75</v>
      </c>
      <c r="C4" s="12"/>
      <c r="D4" s="11"/>
      <c r="E4" s="11"/>
      <c r="F4" s="11"/>
      <c r="G4" s="11"/>
      <c r="H4" s="11"/>
    </row>
    <row r="5" spans="1:16378" ht="15" x14ac:dyDescent="0.2">
      <c r="A5" s="1" t="s">
        <v>4</v>
      </c>
      <c r="B5" s="9">
        <v>12000</v>
      </c>
      <c r="C5" s="12"/>
      <c r="D5" s="11"/>
      <c r="E5" s="11"/>
      <c r="F5" s="11"/>
      <c r="G5" s="11"/>
      <c r="H5" s="11"/>
    </row>
    <row r="6" spans="1:16378" ht="15" x14ac:dyDescent="0.2">
      <c r="A6" s="1" t="s">
        <v>5</v>
      </c>
      <c r="B6" s="9">
        <v>0.03</v>
      </c>
      <c r="C6" s="13"/>
      <c r="D6" s="11"/>
      <c r="E6" s="11"/>
      <c r="F6" s="11"/>
      <c r="G6" s="11"/>
      <c r="H6" s="11"/>
    </row>
    <row r="7" spans="1:16378" ht="29" x14ac:dyDescent="0.2">
      <c r="A7" s="2" t="s">
        <v>6</v>
      </c>
      <c r="B7" s="9">
        <v>0.02</v>
      </c>
      <c r="C7" s="11"/>
      <c r="D7" s="11"/>
      <c r="E7" s="11"/>
      <c r="F7" s="11"/>
      <c r="G7" s="11"/>
      <c r="H7" s="11"/>
    </row>
    <row r="8" spans="1:16378" ht="15" x14ac:dyDescent="0.2">
      <c r="A8" s="1" t="s">
        <v>7</v>
      </c>
      <c r="B8" s="21" t="s">
        <v>19</v>
      </c>
      <c r="C8" s="12"/>
      <c r="D8" s="11"/>
      <c r="E8" s="11"/>
      <c r="F8" s="11"/>
      <c r="G8" s="11"/>
      <c r="H8" s="11"/>
    </row>
    <row r="9" spans="1:16378" x14ac:dyDescent="0.15">
      <c r="A9" s="3"/>
      <c r="B9" s="14"/>
      <c r="C9" s="12"/>
      <c r="D9" s="11"/>
      <c r="E9" s="11"/>
      <c r="F9" s="11"/>
      <c r="G9" s="11"/>
      <c r="H9" s="11"/>
    </row>
    <row r="10" spans="1:16378" ht="15" x14ac:dyDescent="0.2">
      <c r="A10" s="1" t="s">
        <v>8</v>
      </c>
      <c r="B10" s="21" t="s">
        <v>9</v>
      </c>
      <c r="C10" s="21" t="s">
        <v>34</v>
      </c>
      <c r="D10" s="21" t="s">
        <v>35</v>
      </c>
      <c r="E10" s="21" t="s">
        <v>20</v>
      </c>
      <c r="F10" s="21" t="s">
        <v>23</v>
      </c>
      <c r="G10" s="21"/>
      <c r="H10" s="2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</row>
    <row r="11" spans="1:16378" s="25" customFormat="1" ht="15" x14ac:dyDescent="0.2">
      <c r="A11" s="22" t="s">
        <v>10</v>
      </c>
      <c r="B11" s="23">
        <v>14.5</v>
      </c>
      <c r="C11" s="23">
        <v>16</v>
      </c>
      <c r="D11" s="23">
        <v>12.5</v>
      </c>
      <c r="E11" s="23">
        <v>8.25</v>
      </c>
      <c r="F11" s="23">
        <v>8.25</v>
      </c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</row>
    <row r="12" spans="1:16378" ht="15" x14ac:dyDescent="0.2">
      <c r="A12" s="1" t="s">
        <v>11</v>
      </c>
      <c r="B12" s="9">
        <v>20</v>
      </c>
      <c r="C12" s="9">
        <v>20</v>
      </c>
      <c r="D12" s="9">
        <v>20</v>
      </c>
      <c r="E12" s="9">
        <v>20</v>
      </c>
      <c r="F12" s="9">
        <v>4</v>
      </c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</row>
    <row r="13" spans="1:16378" ht="15" x14ac:dyDescent="0.2">
      <c r="A13" s="1" t="s">
        <v>12</v>
      </c>
      <c r="B13" s="9">
        <v>0.45</v>
      </c>
      <c r="C13" s="9">
        <v>0.45</v>
      </c>
      <c r="D13" s="9">
        <v>0.65</v>
      </c>
      <c r="E13" s="9">
        <v>0.24</v>
      </c>
      <c r="F13" s="9">
        <v>0.15</v>
      </c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</row>
    <row r="14" spans="1:16378" ht="15" x14ac:dyDescent="0.15">
      <c r="A14" s="1" t="s">
        <v>13</v>
      </c>
      <c r="B14" s="5">
        <f>IF(OR(NOT(ISNUMBER(B12)),NOT(ISNUMBER(B13))),"",$B$3*$B$4*$B$5*(1+$B$6)*(1+$B$7)*B12*B13)</f>
        <v>4219472.25</v>
      </c>
      <c r="C14" s="5">
        <f t="shared" ref="C14:H14" si="0">IF(OR(NOT(ISNUMBER(C12)),NOT(ISNUMBER(C13))),"",$B$3*$B$4*$B$5*(1+$B$6)*(1+$B$7)*C12*C13)</f>
        <v>4219472.25</v>
      </c>
      <c r="D14" s="5">
        <f t="shared" si="0"/>
        <v>6094793.25</v>
      </c>
      <c r="E14" s="5">
        <f t="shared" si="0"/>
        <v>2250385.1999999997</v>
      </c>
      <c r="F14" s="5">
        <f t="shared" si="0"/>
        <v>281298.14999999997</v>
      </c>
      <c r="G14" s="5" t="str">
        <f t="shared" si="0"/>
        <v/>
      </c>
      <c r="H14" s="5" t="str">
        <f t="shared" si="0"/>
        <v/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</row>
    <row r="15" spans="1:16378" x14ac:dyDescent="0.15">
      <c r="A15" s="6" t="s">
        <v>14</v>
      </c>
      <c r="B15" s="26">
        <f>IFERROR(VLOOKUP($B8,table_array_ink_mileage,MATCH(B10,Ink_color,0)+1,FALSE)*1000,"")</f>
        <v>350000</v>
      </c>
      <c r="C15" s="26">
        <f>IFERROR(VLOOKUP($B8,table_array_ink_mileage,MATCH(C10,Ink_color,0)+1,FALSE)*1000,"")</f>
        <v>347000</v>
      </c>
      <c r="D15" s="26">
        <f>IFERROR(VLOOKUP($B8,table_array_ink_mileage,MATCH(D10,Ink_color,0)+1,FALSE)*1000,"")</f>
        <v>355000</v>
      </c>
      <c r="E15" s="26">
        <f>IFERROR(VLOOKUP($B8,table_array_ink_mileage,MATCH(E10,Ink_color,0)+1,FALSE)*1000,"")</f>
        <v>400000</v>
      </c>
      <c r="F15" s="26">
        <f>IFERROR(VLOOKUP($B8,table_array_ink_mileage,MATCH(F10,Ink_color,0)+1,FALSE)*1000,"")</f>
        <v>345000</v>
      </c>
      <c r="G15" s="26" t="str">
        <f>IFERROR(VLOOKUP($B8,table_array_ink_mileage,MATCH(G10,Ink_color,0)+1,FALSE)*1000,"")</f>
        <v/>
      </c>
      <c r="H15" s="26" t="str">
        <f>IFERROR(VLOOKUP($B8,table_array_ink_mileage,MATCH(H10,Ink_color,0)+1,FALSE)*1000,"")</f>
        <v/>
      </c>
    </row>
    <row r="16" spans="1:16378" x14ac:dyDescent="0.15">
      <c r="A16" s="7"/>
      <c r="B16" s="15"/>
      <c r="C16" s="15"/>
      <c r="D16" s="15"/>
      <c r="E16" s="15"/>
      <c r="F16" s="15"/>
      <c r="G16" s="15"/>
      <c r="H16" s="15"/>
    </row>
    <row r="17" spans="1:8" x14ac:dyDescent="0.15">
      <c r="A17" s="8" t="s">
        <v>15</v>
      </c>
      <c r="B17" s="27">
        <f>IFERROR(B14/B15,0)</f>
        <v>12.055635000000001</v>
      </c>
      <c r="C17" s="27">
        <f t="shared" ref="C17:H17" si="1">IFERROR(C14/C15,0)</f>
        <v>12.159862391930837</v>
      </c>
      <c r="D17" s="27">
        <f t="shared" si="1"/>
        <v>17.168431690140846</v>
      </c>
      <c r="E17" s="27">
        <f t="shared" si="1"/>
        <v>5.6259629999999996</v>
      </c>
      <c r="F17" s="27">
        <f t="shared" si="1"/>
        <v>0.81535695652173901</v>
      </c>
      <c r="G17" s="27">
        <f t="shared" si="1"/>
        <v>0</v>
      </c>
      <c r="H17" s="27">
        <f t="shared" si="1"/>
        <v>0</v>
      </c>
    </row>
    <row r="18" spans="1:8" x14ac:dyDescent="0.15">
      <c r="A18" s="3" t="s">
        <v>16</v>
      </c>
      <c r="B18" s="28">
        <f>IFERROR(B17*B11,0)</f>
        <v>174.80670750000002</v>
      </c>
      <c r="C18" s="28">
        <f t="shared" ref="C18:H18" si="2">IFERROR(C17*C11,0)</f>
        <v>194.55779827089339</v>
      </c>
      <c r="D18" s="28">
        <f t="shared" si="2"/>
        <v>214.60539612676058</v>
      </c>
      <c r="E18" s="28">
        <f t="shared" si="2"/>
        <v>46.41419475</v>
      </c>
      <c r="F18" s="28">
        <f t="shared" si="2"/>
        <v>6.7266948913043469</v>
      </c>
      <c r="G18" s="28">
        <f t="shared" si="2"/>
        <v>0</v>
      </c>
      <c r="H18" s="28">
        <f t="shared" si="2"/>
        <v>0</v>
      </c>
    </row>
    <row r="19" spans="1:8" x14ac:dyDescent="0.15">
      <c r="B19" s="11"/>
      <c r="C19" s="11"/>
      <c r="D19" s="11"/>
      <c r="E19" s="11"/>
      <c r="F19" s="11"/>
      <c r="G19" s="11"/>
      <c r="H19" s="11"/>
    </row>
  </sheetData>
  <phoneticPr fontId="7" type="noConversion"/>
  <dataValidations count="3">
    <dataValidation showDropDown="1" showInputMessage="1" showErrorMessage="1" sqref="B12:H12" xr:uid="{00000000-0002-0000-0000-000000000000}"/>
    <dataValidation type="list" allowBlank="1" showInputMessage="1" showErrorMessage="1" sqref="B10:H10" xr:uid="{00000000-0002-0000-0000-000001000000}">
      <formula1>Ink_color</formula1>
    </dataValidation>
    <dataValidation type="list" allowBlank="1" showInputMessage="1" showErrorMessage="1" sqref="B8" xr:uid="{695F07D6-934B-824C-86A1-CF1EF0324E0B}">
      <formula1>Paper_type</formula1>
    </dataValidation>
  </dataValidations>
  <printOptions horizontalCentered="1" verticalCentered="1" headings="1" gridLines="1"/>
  <pageMargins left="0.7" right="0.7" top="0.75" bottom="0.75" header="0.3" footer="0.3"/>
  <pageSetup scale="75" orientation="landscape"/>
  <headerFooter>
    <oddHeader>&amp;CGrC 403
Excel Assignment #4
Ink Estimating&amp;RName________________________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65EF-DCD2-4E46-958F-CB6CD5A0641C}">
  <dimension ref="A1:U8"/>
  <sheetViews>
    <sheetView topLeftCell="L1" zoomScale="200" zoomScaleNormal="200" workbookViewId="0">
      <selection activeCell="P3" sqref="P3"/>
    </sheetView>
  </sheetViews>
  <sheetFormatPr baseColWidth="10" defaultColWidth="10.83203125" defaultRowHeight="13" x14ac:dyDescent="0.15"/>
  <cols>
    <col min="2" max="2" width="12.6640625" bestFit="1" customWidth="1"/>
  </cols>
  <sheetData>
    <row r="1" spans="1:21" x14ac:dyDescent="0.15">
      <c r="A1" s="16"/>
      <c r="B1" s="16" t="s">
        <v>20</v>
      </c>
      <c r="C1" s="16" t="s">
        <v>21</v>
      </c>
      <c r="D1" s="16" t="s">
        <v>22</v>
      </c>
      <c r="E1" s="16" t="s">
        <v>23</v>
      </c>
      <c r="F1" s="16" t="s">
        <v>24</v>
      </c>
      <c r="G1" s="16" t="s">
        <v>25</v>
      </c>
      <c r="H1" s="16" t="s">
        <v>26</v>
      </c>
      <c r="I1" s="16" t="s">
        <v>27</v>
      </c>
      <c r="J1" s="16" t="s">
        <v>28</v>
      </c>
      <c r="K1" s="16" t="s">
        <v>29</v>
      </c>
      <c r="L1" s="16" t="s">
        <v>30</v>
      </c>
      <c r="M1" s="16" t="s">
        <v>31</v>
      </c>
      <c r="N1" s="16" t="s">
        <v>32</v>
      </c>
      <c r="O1" s="16" t="s">
        <v>33</v>
      </c>
      <c r="P1" s="16" t="s">
        <v>9</v>
      </c>
      <c r="Q1" s="16" t="s">
        <v>34</v>
      </c>
      <c r="R1" s="16" t="s">
        <v>35</v>
      </c>
      <c r="S1" s="16" t="s">
        <v>36</v>
      </c>
      <c r="T1" s="16" t="s">
        <v>37</v>
      </c>
      <c r="U1" s="16" t="s">
        <v>38</v>
      </c>
    </row>
    <row r="2" spans="1:21" x14ac:dyDescent="0.15">
      <c r="A2" s="17" t="s">
        <v>39</v>
      </c>
      <c r="B2" s="18">
        <v>425</v>
      </c>
      <c r="C2" s="18">
        <v>445</v>
      </c>
      <c r="D2" s="18">
        <v>360</v>
      </c>
      <c r="E2" s="18">
        <v>355</v>
      </c>
      <c r="F2" s="18">
        <v>360</v>
      </c>
      <c r="G2" s="18">
        <v>355</v>
      </c>
      <c r="H2" s="18">
        <v>285</v>
      </c>
      <c r="I2" s="18">
        <v>345</v>
      </c>
      <c r="J2" s="18">
        <v>350</v>
      </c>
      <c r="K2" s="18">
        <v>350</v>
      </c>
      <c r="L2" s="18">
        <v>345</v>
      </c>
      <c r="M2" s="18">
        <v>450</v>
      </c>
      <c r="N2" s="18">
        <v>200</v>
      </c>
      <c r="O2" s="18">
        <v>400</v>
      </c>
      <c r="P2" s="18">
        <v>355</v>
      </c>
      <c r="Q2" s="18">
        <v>350</v>
      </c>
      <c r="R2" s="18">
        <v>355</v>
      </c>
      <c r="S2" s="18">
        <v>335</v>
      </c>
      <c r="T2" s="18">
        <v>215</v>
      </c>
      <c r="U2" s="18">
        <v>270</v>
      </c>
    </row>
    <row r="3" spans="1:21" x14ac:dyDescent="0.15">
      <c r="A3" s="19" t="s">
        <v>40</v>
      </c>
      <c r="B3" s="20">
        <v>400</v>
      </c>
      <c r="C3" s="20">
        <v>435</v>
      </c>
      <c r="D3" s="20">
        <v>355</v>
      </c>
      <c r="E3" s="20">
        <v>345</v>
      </c>
      <c r="F3" s="20">
        <v>355</v>
      </c>
      <c r="G3" s="20">
        <v>355</v>
      </c>
      <c r="H3" s="20">
        <v>270</v>
      </c>
      <c r="I3" s="20">
        <v>335</v>
      </c>
      <c r="J3" s="20">
        <v>345</v>
      </c>
      <c r="K3" s="20">
        <v>345</v>
      </c>
      <c r="L3" s="20">
        <v>340</v>
      </c>
      <c r="M3" s="20">
        <v>435</v>
      </c>
      <c r="N3" s="20">
        <v>185</v>
      </c>
      <c r="O3" s="20">
        <v>390</v>
      </c>
      <c r="P3" s="20">
        <v>350</v>
      </c>
      <c r="Q3" s="20">
        <v>347</v>
      </c>
      <c r="R3" s="20">
        <v>355</v>
      </c>
      <c r="S3" s="20" t="s">
        <v>41</v>
      </c>
      <c r="T3" s="20" t="s">
        <v>41</v>
      </c>
      <c r="U3" s="20" t="s">
        <v>41</v>
      </c>
    </row>
    <row r="4" spans="1:21" x14ac:dyDescent="0.15">
      <c r="A4" s="17" t="s">
        <v>42</v>
      </c>
      <c r="B4" s="18">
        <v>380</v>
      </c>
      <c r="C4" s="18">
        <v>425</v>
      </c>
      <c r="D4" s="18">
        <v>350</v>
      </c>
      <c r="E4" s="18">
        <v>340</v>
      </c>
      <c r="F4" s="18">
        <v>350</v>
      </c>
      <c r="G4" s="18">
        <v>355</v>
      </c>
      <c r="H4" s="18">
        <v>260</v>
      </c>
      <c r="I4" s="18">
        <v>325</v>
      </c>
      <c r="J4" s="18">
        <v>345</v>
      </c>
      <c r="K4" s="18">
        <v>340</v>
      </c>
      <c r="L4" s="18">
        <v>335</v>
      </c>
      <c r="M4" s="18">
        <v>425</v>
      </c>
      <c r="N4" s="18">
        <v>175</v>
      </c>
      <c r="O4" s="18">
        <v>380</v>
      </c>
      <c r="P4" s="18">
        <v>340</v>
      </c>
      <c r="Q4" s="18">
        <v>345</v>
      </c>
      <c r="R4" s="18">
        <v>355</v>
      </c>
      <c r="S4" s="18">
        <v>300</v>
      </c>
      <c r="T4" s="18">
        <v>200</v>
      </c>
      <c r="U4" s="18">
        <v>240</v>
      </c>
    </row>
    <row r="5" spans="1:21" x14ac:dyDescent="0.15">
      <c r="A5" s="19" t="s">
        <v>43</v>
      </c>
      <c r="B5" s="20">
        <v>375</v>
      </c>
      <c r="C5" s="20">
        <v>415</v>
      </c>
      <c r="D5" s="20">
        <v>320</v>
      </c>
      <c r="E5" s="20">
        <v>335</v>
      </c>
      <c r="F5" s="20">
        <v>335</v>
      </c>
      <c r="G5" s="20">
        <v>340</v>
      </c>
      <c r="H5" s="20">
        <v>250</v>
      </c>
      <c r="I5" s="20">
        <v>310</v>
      </c>
      <c r="J5" s="20">
        <v>340</v>
      </c>
      <c r="K5" s="20">
        <v>325</v>
      </c>
      <c r="L5" s="20">
        <v>325</v>
      </c>
      <c r="M5" s="20">
        <v>415</v>
      </c>
      <c r="N5" s="20">
        <v>165</v>
      </c>
      <c r="O5" s="20">
        <v>375</v>
      </c>
      <c r="P5" s="20">
        <v>335</v>
      </c>
      <c r="Q5" s="20">
        <v>340</v>
      </c>
      <c r="R5" s="20">
        <v>340</v>
      </c>
      <c r="S5" s="20">
        <v>285</v>
      </c>
      <c r="T5" s="20">
        <v>200</v>
      </c>
      <c r="U5" s="20">
        <v>240</v>
      </c>
    </row>
    <row r="6" spans="1:21" x14ac:dyDescent="0.15">
      <c r="A6" s="17" t="s">
        <v>44</v>
      </c>
      <c r="B6" s="18">
        <v>400</v>
      </c>
      <c r="C6" s="18">
        <v>435</v>
      </c>
      <c r="D6" s="18">
        <v>350</v>
      </c>
      <c r="E6" s="18">
        <v>340</v>
      </c>
      <c r="F6" s="18">
        <v>350</v>
      </c>
      <c r="G6" s="18">
        <v>340</v>
      </c>
      <c r="H6" s="18">
        <v>250</v>
      </c>
      <c r="I6" s="18">
        <v>325</v>
      </c>
      <c r="J6" s="18">
        <v>340</v>
      </c>
      <c r="K6" s="18">
        <v>340</v>
      </c>
      <c r="L6" s="18">
        <v>335</v>
      </c>
      <c r="M6" s="18">
        <v>425</v>
      </c>
      <c r="N6" s="18">
        <v>175</v>
      </c>
      <c r="O6" s="18">
        <v>385</v>
      </c>
      <c r="P6" s="18">
        <v>340</v>
      </c>
      <c r="Q6" s="18">
        <v>340</v>
      </c>
      <c r="R6" s="18">
        <v>340</v>
      </c>
      <c r="S6" s="18" t="s">
        <v>41</v>
      </c>
      <c r="T6" s="18" t="s">
        <v>41</v>
      </c>
      <c r="U6" s="18" t="s">
        <v>41</v>
      </c>
    </row>
    <row r="7" spans="1:21" x14ac:dyDescent="0.15">
      <c r="A7" s="19" t="s">
        <v>45</v>
      </c>
      <c r="B7" s="20">
        <v>290</v>
      </c>
      <c r="C7" s="20">
        <v>350</v>
      </c>
      <c r="D7" s="20">
        <v>250</v>
      </c>
      <c r="E7" s="20">
        <v>230</v>
      </c>
      <c r="F7" s="20">
        <v>250</v>
      </c>
      <c r="G7" s="20">
        <v>235</v>
      </c>
      <c r="H7" s="20">
        <v>165</v>
      </c>
      <c r="I7" s="20">
        <v>240</v>
      </c>
      <c r="J7" s="20">
        <v>240</v>
      </c>
      <c r="K7" s="20">
        <v>190</v>
      </c>
      <c r="L7" s="20">
        <v>240</v>
      </c>
      <c r="M7" s="20" t="s">
        <v>41</v>
      </c>
      <c r="N7" s="20">
        <v>150</v>
      </c>
      <c r="O7" s="20">
        <v>265</v>
      </c>
      <c r="P7" s="20">
        <v>235</v>
      </c>
      <c r="Q7" s="20">
        <v>240</v>
      </c>
      <c r="R7" s="20">
        <v>235</v>
      </c>
      <c r="S7" s="20" t="s">
        <v>41</v>
      </c>
      <c r="T7" s="20" t="s">
        <v>41</v>
      </c>
      <c r="U7" s="20" t="s">
        <v>41</v>
      </c>
    </row>
    <row r="8" spans="1:21" x14ac:dyDescent="0.15">
      <c r="A8" s="17" t="s">
        <v>46</v>
      </c>
      <c r="B8" s="18">
        <v>275</v>
      </c>
      <c r="C8" s="18">
        <v>335</v>
      </c>
      <c r="D8" s="18">
        <v>235</v>
      </c>
      <c r="E8" s="18">
        <v>220</v>
      </c>
      <c r="F8" s="18">
        <v>235</v>
      </c>
      <c r="G8" s="18">
        <v>220</v>
      </c>
      <c r="H8" s="18">
        <v>150</v>
      </c>
      <c r="I8" s="18">
        <v>225</v>
      </c>
      <c r="J8" s="18">
        <v>225</v>
      </c>
      <c r="K8" s="18">
        <v>175</v>
      </c>
      <c r="L8" s="18">
        <v>225</v>
      </c>
      <c r="M8" s="18" t="s">
        <v>41</v>
      </c>
      <c r="N8" s="18">
        <v>135</v>
      </c>
      <c r="O8" s="18">
        <v>250</v>
      </c>
      <c r="P8" s="18">
        <v>220</v>
      </c>
      <c r="Q8" s="18">
        <v>225</v>
      </c>
      <c r="R8" s="18">
        <v>220</v>
      </c>
      <c r="S8" s="18">
        <v>220</v>
      </c>
      <c r="T8" s="18">
        <v>130</v>
      </c>
      <c r="U8" s="18">
        <v>160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D-36 Ink</vt:lpstr>
      <vt:lpstr>Ink Lookup</vt:lpstr>
      <vt:lpstr>Ink_color</vt:lpstr>
      <vt:lpstr>Paper_type</vt:lpstr>
      <vt:lpstr>table_array_ink_mileage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Keif</dc:creator>
  <cp:lastModifiedBy>Madeline Cate Wales</cp:lastModifiedBy>
  <dcterms:created xsi:type="dcterms:W3CDTF">2013-07-08T23:33:20Z</dcterms:created>
  <dcterms:modified xsi:type="dcterms:W3CDTF">2021-12-09T06:40:13Z</dcterms:modified>
</cp:coreProperties>
</file>